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26.09.2018" sheetId="1" r:id="rId1"/>
  </sheets>
  <calcPr calcId="152511"/>
</workbook>
</file>

<file path=xl/calcChain.xml><?xml version="1.0" encoding="utf-8"?>
<calcChain xmlns="http://schemas.openxmlformats.org/spreadsheetml/2006/main">
  <c r="G5" i="1" l="1"/>
  <c r="D5" i="1" l="1"/>
  <c r="F5" i="1" s="1"/>
  <c r="E5" i="1" l="1"/>
  <c r="H5" i="1" s="1"/>
  <c r="K5" i="1"/>
  <c r="I5" i="1"/>
  <c r="L5" i="1" l="1"/>
  <c r="M5" i="1" l="1"/>
</calcChain>
</file>

<file path=xl/sharedStrings.xml><?xml version="1.0" encoding="utf-8"?>
<sst xmlns="http://schemas.openxmlformats.org/spreadsheetml/2006/main" count="15" uniqueCount="15">
  <si>
    <t xml:space="preserve">Содержание школ за 2018 год без угля  </t>
  </si>
  <si>
    <t>№</t>
  </si>
  <si>
    <t>Наименование</t>
  </si>
  <si>
    <t xml:space="preserve">ФЗП за год </t>
  </si>
  <si>
    <t xml:space="preserve">содержание школ </t>
  </si>
  <si>
    <t>эл/энергия</t>
  </si>
  <si>
    <t>услуги связи</t>
  </si>
  <si>
    <t>вода канализ</t>
  </si>
  <si>
    <t xml:space="preserve">Всего </t>
  </si>
  <si>
    <t xml:space="preserve">Общие затраты школ </t>
  </si>
  <si>
    <t>Доломитовская средняя школа</t>
  </si>
  <si>
    <t xml:space="preserve">Налоги </t>
  </si>
  <si>
    <t>ПФ</t>
  </si>
  <si>
    <t>11.10.2018г</t>
  </si>
  <si>
    <t xml:space="preserve">итого налоги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</si>
</sst>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ahoma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39">
    <xf numFmtId="0" fontId="0" fillId="0" borderId="0" xfId="0"/>
    <xf numFmtId="0" fontId="2" fillId="0" borderId="0" xfId="0" applyFont="1"/>
    <xf numFmtId="3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1" fillId="2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164" fontId="4" fillId="2" borderId="6" xfId="1" applyFont="1" applyFill="1" applyBorder="1" applyAlignment="1">
      <alignment horizontal="center" vertical="center" wrapText="1"/>
    </xf>
    <xf numFmtId="164" fontId="5" fillId="2" borderId="7" xfId="1" applyFont="1" applyFill="1" applyBorder="1" applyAlignment="1">
      <alignment vertical="top" wrapText="1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3" fontId="6" fillId="2" borderId="0" xfId="0" applyNumberFormat="1" applyFont="1" applyFill="1" applyAlignment="1">
      <alignment horizontal="center"/>
    </xf>
    <xf numFmtId="0" fontId="1" fillId="0" borderId="0" xfId="0" applyFont="1"/>
    <xf numFmtId="3" fontId="1" fillId="2" borderId="0" xfId="0" applyNumberFormat="1" applyFont="1" applyFill="1" applyAlignment="1">
      <alignment horizontal="center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4" fontId="0" fillId="2" borderId="5" xfId="0" applyNumberFormat="1" applyFill="1" applyBorder="1" applyAlignment="1">
      <alignment horizontal="center"/>
    </xf>
    <xf numFmtId="4" fontId="0" fillId="2" borderId="2" xfId="0" applyNumberFormat="1" applyFill="1" applyBorder="1" applyAlignment="1">
      <alignment horizontal="center"/>
    </xf>
    <xf numFmtId="4" fontId="7" fillId="2" borderId="5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pane ySplit="4" topLeftCell="A5" activePane="bottomLeft" state="frozen"/>
      <selection pane="bottomLeft" activeCell="E15" sqref="E15"/>
    </sheetView>
  </sheetViews>
  <sheetFormatPr defaultRowHeight="15" x14ac:dyDescent="0.25"/>
  <cols>
    <col min="1" max="1" width="4.5703125" customWidth="1"/>
    <col min="2" max="2" width="35.42578125" customWidth="1"/>
    <col min="3" max="3" width="18.140625" style="16" customWidth="1"/>
    <col min="4" max="4" width="2" style="16" hidden="1" customWidth="1"/>
    <col min="5" max="5" width="17.5703125" style="16" customWidth="1"/>
    <col min="6" max="6" width="17.42578125" style="16" customWidth="1"/>
    <col min="7" max="8" width="18.140625" style="16" customWidth="1"/>
    <col min="9" max="9" width="12.140625" style="17" customWidth="1"/>
    <col min="10" max="10" width="12.28515625" style="17" customWidth="1"/>
    <col min="11" max="12" width="12.28515625" style="18" customWidth="1"/>
    <col min="13" max="13" width="18" style="5" hidden="1" customWidth="1"/>
    <col min="14" max="14" width="12.42578125" bestFit="1" customWidth="1"/>
  </cols>
  <sheetData>
    <row r="1" spans="1:13" ht="15.75" x14ac:dyDescent="0.25">
      <c r="A1" s="1"/>
      <c r="B1" s="1" t="s">
        <v>0</v>
      </c>
      <c r="C1" s="2"/>
      <c r="D1" s="2"/>
      <c r="E1" s="2"/>
      <c r="F1" s="2"/>
      <c r="G1" s="2"/>
      <c r="H1" s="2"/>
      <c r="I1" s="3"/>
      <c r="J1" s="3"/>
      <c r="K1" s="4"/>
      <c r="L1" s="4"/>
    </row>
    <row r="2" spans="1:13" x14ac:dyDescent="0.25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6" t="s">
        <v>13</v>
      </c>
    </row>
    <row r="3" spans="1:13" x14ac:dyDescent="0.25">
      <c r="A3" s="7" t="s">
        <v>1</v>
      </c>
      <c r="B3" s="8" t="s">
        <v>2</v>
      </c>
      <c r="C3" s="9" t="s">
        <v>3</v>
      </c>
      <c r="D3" s="24"/>
      <c r="E3" s="37" t="s">
        <v>11</v>
      </c>
      <c r="F3" s="38"/>
      <c r="G3" s="23"/>
      <c r="H3" s="23"/>
      <c r="I3" s="35" t="s">
        <v>4</v>
      </c>
      <c r="J3" s="36"/>
      <c r="K3" s="10"/>
      <c r="L3" s="10"/>
      <c r="M3" s="11"/>
    </row>
    <row r="4" spans="1:13" ht="33.75" customHeight="1" x14ac:dyDescent="0.25">
      <c r="A4" s="7"/>
      <c r="B4" s="12"/>
      <c r="C4" s="28"/>
      <c r="D4" s="28" t="s">
        <v>12</v>
      </c>
      <c r="E4" s="28">
        <v>121</v>
      </c>
      <c r="F4" s="28">
        <v>122</v>
      </c>
      <c r="G4" s="28">
        <v>124</v>
      </c>
      <c r="H4" s="28" t="s">
        <v>14</v>
      </c>
      <c r="I4" s="29" t="s">
        <v>5</v>
      </c>
      <c r="J4" s="31" t="s">
        <v>6</v>
      </c>
      <c r="K4" s="30" t="s">
        <v>7</v>
      </c>
      <c r="L4" s="30" t="s">
        <v>8</v>
      </c>
      <c r="M4" s="28" t="s">
        <v>9</v>
      </c>
    </row>
    <row r="5" spans="1:13" s="15" customFormat="1" ht="15.75" x14ac:dyDescent="0.25">
      <c r="A5" s="13">
        <v>9</v>
      </c>
      <c r="B5" s="14" t="s">
        <v>10</v>
      </c>
      <c r="C5" s="26">
        <v>42258098.640000001</v>
      </c>
      <c r="D5" s="25">
        <f t="shared" ref="D5" si="0">C5*10%</f>
        <v>4225809.8640000001</v>
      </c>
      <c r="E5" s="25">
        <f t="shared" ref="E5" si="1">(C5-D5)*6%</f>
        <v>2281937.32656</v>
      </c>
      <c r="F5" s="25">
        <f t="shared" ref="F5" si="2">(C5-D5)*3.5%</f>
        <v>1331130.1071600001</v>
      </c>
      <c r="G5" s="25">
        <f t="shared" ref="G5" si="3">C5*1.5%</f>
        <v>633871.47959999996</v>
      </c>
      <c r="H5" s="27">
        <f t="shared" ref="H5" si="4">SUM(E5:G5)</f>
        <v>4246938.9133200003</v>
      </c>
      <c r="I5" s="26">
        <f>978+420</f>
        <v>1398</v>
      </c>
      <c r="J5" s="26">
        <v>233.9</v>
      </c>
      <c r="K5" s="25">
        <f>129</f>
        <v>129</v>
      </c>
      <c r="L5" s="32">
        <f t="shared" ref="L5" si="5">I5+J5+K5</f>
        <v>1760.9</v>
      </c>
      <c r="M5" s="33">
        <f t="shared" ref="M5" si="6">C5+H5+L5</f>
        <v>46506798.453319997</v>
      </c>
    </row>
    <row r="7" spans="1:13" ht="15.75" x14ac:dyDescent="0.25">
      <c r="B7" s="19"/>
      <c r="C7" s="20"/>
      <c r="D7" s="20"/>
      <c r="E7" s="20"/>
      <c r="F7" s="20"/>
      <c r="G7" s="20"/>
      <c r="H7" s="20"/>
    </row>
    <row r="8" spans="1:13" x14ac:dyDescent="0.25">
      <c r="B8" s="21"/>
      <c r="C8" s="22"/>
      <c r="D8" s="22"/>
      <c r="E8" s="22"/>
      <c r="F8" s="22"/>
      <c r="G8" s="22"/>
      <c r="H8" s="22"/>
    </row>
  </sheetData>
  <mergeCells count="3">
    <mergeCell ref="B2:L2"/>
    <mergeCell ref="I3:J3"/>
    <mergeCell ref="E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2018-10-12T09:26:43Z</dcterms:modified>
</cp:coreProperties>
</file>